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Owen\Documents\Documents\Documents\David\STS\Colmsliehill\"/>
    </mc:Choice>
  </mc:AlternateContent>
  <xr:revisionPtr revIDLastSave="0" documentId="8_{2CC0BB50-55B3-4371-801E-B7B6672FFB91}" xr6:coauthVersionLast="47" xr6:coauthVersionMax="47" xr10:uidLastSave="{00000000-0000-0000-0000-000000000000}"/>
  <bookViews>
    <workbookView xWindow="-120" yWindow="-120" windowWidth="29040" windowHeight="15840" xr2:uid="{8C8D7A53-D950-4E78-B568-C505AC88DC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5" i="1"/>
  <c r="H48" i="1"/>
  <c r="H47" i="1"/>
  <c r="H46" i="1"/>
  <c r="H14" i="1"/>
  <c r="H20" i="1"/>
  <c r="F20" i="1"/>
  <c r="H31" i="1"/>
  <c r="F31" i="1"/>
  <c r="H7" i="1"/>
  <c r="H40" i="1"/>
  <c r="H41" i="1"/>
  <c r="H39" i="1"/>
  <c r="H38" i="1"/>
  <c r="H37" i="1"/>
  <c r="H54" i="1"/>
  <c r="H53" i="1"/>
  <c r="J45" i="1"/>
  <c r="J49" i="1"/>
  <c r="J48" i="1"/>
  <c r="J47" i="1"/>
  <c r="J46" i="1"/>
  <c r="H33" i="1"/>
  <c r="H25" i="1"/>
  <c r="H32" i="1"/>
  <c r="H28" i="1"/>
  <c r="F33" i="1"/>
  <c r="F25" i="1"/>
  <c r="F32" i="1"/>
  <c r="F28" i="1"/>
  <c r="H29" i="1"/>
  <c r="H26" i="1"/>
  <c r="H30" i="1"/>
  <c r="H27" i="1"/>
  <c r="H24" i="1"/>
  <c r="H18" i="1"/>
  <c r="H19" i="1"/>
  <c r="F17" i="1"/>
  <c r="H17" i="1"/>
  <c r="H15" i="1"/>
  <c r="H13" i="1"/>
  <c r="H16" i="1"/>
  <c r="H9" i="1"/>
  <c r="H8" i="1"/>
  <c r="H5" i="1"/>
  <c r="H6" i="1"/>
  <c r="F18" i="1"/>
  <c r="F19" i="1"/>
  <c r="F7" i="1"/>
  <c r="F53" i="1"/>
  <c r="F54" i="1"/>
  <c r="F41" i="1"/>
  <c r="F38" i="1"/>
  <c r="F39" i="1"/>
  <c r="F40" i="1"/>
  <c r="F37" i="1"/>
  <c r="F30" i="1"/>
  <c r="F26" i="1"/>
  <c r="F29" i="1"/>
  <c r="F24" i="1"/>
  <c r="F27" i="1"/>
  <c r="F15" i="1"/>
  <c r="F13" i="1"/>
  <c r="F14" i="1"/>
  <c r="F16" i="1"/>
  <c r="F9" i="1"/>
  <c r="F8" i="1"/>
  <c r="F5" i="1"/>
  <c r="F6" i="1"/>
</calcChain>
</file>

<file path=xl/sharedStrings.xml><?xml version="1.0" encoding="utf-8"?>
<sst xmlns="http://schemas.openxmlformats.org/spreadsheetml/2006/main" count="76" uniqueCount="31">
  <si>
    <t>Free Pistol</t>
  </si>
  <si>
    <t>N Pye</t>
  </si>
  <si>
    <t>A Goodall</t>
  </si>
  <si>
    <t>T Aberdeen</t>
  </si>
  <si>
    <t>D Erskine</t>
  </si>
  <si>
    <t>Total</t>
  </si>
  <si>
    <t>Points</t>
  </si>
  <si>
    <t>Total Points to Date</t>
  </si>
  <si>
    <t>Name</t>
  </si>
  <si>
    <t>Air Pistol</t>
  </si>
  <si>
    <t>D Owen</t>
  </si>
  <si>
    <t>C Dickson</t>
  </si>
  <si>
    <t>T Lumley</t>
  </si>
  <si>
    <t>Sport Pistol</t>
  </si>
  <si>
    <t>S Rankine</t>
  </si>
  <si>
    <t>Black Powder Pistol</t>
  </si>
  <si>
    <t>Standard Pistol</t>
  </si>
  <si>
    <t>A Walker</t>
  </si>
  <si>
    <t>Rapid Fire Pistol</t>
  </si>
  <si>
    <t>8s</t>
  </si>
  <si>
    <t>6s</t>
  </si>
  <si>
    <t>4s</t>
  </si>
  <si>
    <t>Comsliehill Summer Grand Prix 5 - September 2021</t>
  </si>
  <si>
    <t>I Mactaggart</t>
  </si>
  <si>
    <t>M Liddon</t>
  </si>
  <si>
    <t>C Dixon</t>
  </si>
  <si>
    <t>T Liddon</t>
  </si>
  <si>
    <t>J Thomson</t>
  </si>
  <si>
    <t>R Thomson</t>
  </si>
  <si>
    <t>DNF</t>
  </si>
  <si>
    <t>Season
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</si>
</sst>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/>
    <xf numFmtId="0" fontId="0" fillId="4" borderId="3" xfId="0" applyFill="1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0" fillId="2" borderId="4" xfId="0" applyFill="1" applyBorder="1"/>
    <xf numFmtId="0" fontId="0" fillId="4" borderId="4" xfId="0" applyFill="1" applyBorder="1"/>
    <xf numFmtId="0" fontId="0" fillId="0" borderId="4" xfId="0" applyBorder="1"/>
    <xf numFmtId="0" fontId="1" fillId="0" borderId="2" xfId="0" applyFont="1" applyBorder="1" applyAlignment="1">
      <alignment horizontal="center" vertical="center"/>
    </xf>
    <xf numFmtId="0" fontId="0" fillId="2" borderId="2" xfId="0" applyFill="1" applyBorder="1"/>
    <xf numFmtId="0" fontId="0" fillId="4" borderId="2" xfId="0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6F66-C497-4A7B-8B36-D80958D47E06}">
  <sheetPr>
    <pageSetUpPr fitToPage="1"/>
  </sheetPr>
  <dimension ref="A1:K54"/>
  <sheetViews>
    <sheetView tabSelected="1" topLeftCell="A10" workbookViewId="0">
      <selection activeCell="N41" sqref="N41"/>
    </sheetView>
  </sheetViews>
  <sheetFormatPr defaultRowHeight="15" x14ac:dyDescent="0.25"/>
  <cols>
    <col min="1" max="1" width="15.5703125" customWidth="1"/>
    <col min="8" max="8" width="10.7109375" customWidth="1"/>
  </cols>
  <sheetData>
    <row r="1" spans="1:9" x14ac:dyDescent="0.25">
      <c r="A1" s="1" t="s">
        <v>22</v>
      </c>
    </row>
    <row r="3" spans="1:9" x14ac:dyDescent="0.25">
      <c r="A3" s="1" t="s">
        <v>0</v>
      </c>
    </row>
    <row r="4" spans="1:9" s="2" customFormat="1" ht="45" x14ac:dyDescent="0.25">
      <c r="A4" s="3" t="s">
        <v>8</v>
      </c>
      <c r="B4" s="4">
        <v>1</v>
      </c>
      <c r="C4" s="4">
        <v>2</v>
      </c>
      <c r="D4" s="4">
        <v>3</v>
      </c>
      <c r="E4" s="4">
        <v>4</v>
      </c>
      <c r="F4" s="4" t="s">
        <v>5</v>
      </c>
      <c r="G4" s="4" t="s">
        <v>6</v>
      </c>
      <c r="H4" s="5" t="s">
        <v>7</v>
      </c>
      <c r="I4" s="5" t="s">
        <v>30</v>
      </c>
    </row>
    <row r="5" spans="1:9" x14ac:dyDescent="0.25">
      <c r="A5" s="10" t="s">
        <v>2</v>
      </c>
      <c r="B5" s="10">
        <v>128</v>
      </c>
      <c r="C5" s="10">
        <v>115</v>
      </c>
      <c r="D5" s="10">
        <v>128</v>
      </c>
      <c r="E5" s="10">
        <v>131</v>
      </c>
      <c r="F5" s="10">
        <f>SUM(B5:E5)</f>
        <v>502</v>
      </c>
      <c r="G5" s="10">
        <v>10</v>
      </c>
      <c r="H5" s="10">
        <f>10+15+G5</f>
        <v>35</v>
      </c>
      <c r="I5" s="11">
        <v>1</v>
      </c>
    </row>
    <row r="6" spans="1:9" x14ac:dyDescent="0.25">
      <c r="A6" s="12" t="s">
        <v>1</v>
      </c>
      <c r="B6" s="12"/>
      <c r="C6" s="12"/>
      <c r="D6" s="12"/>
      <c r="E6" s="12"/>
      <c r="F6" s="12">
        <f>SUM(B6:E6)</f>
        <v>0</v>
      </c>
      <c r="G6" s="12"/>
      <c r="H6" s="12">
        <f>15+10+G6</f>
        <v>25</v>
      </c>
      <c r="I6" s="13">
        <v>2</v>
      </c>
    </row>
    <row r="7" spans="1:9" x14ac:dyDescent="0.25">
      <c r="A7" s="14" t="s">
        <v>10</v>
      </c>
      <c r="B7" s="14">
        <v>124</v>
      </c>
      <c r="C7" s="14">
        <v>117</v>
      </c>
      <c r="D7" s="14">
        <v>137</v>
      </c>
      <c r="E7" s="14">
        <v>134</v>
      </c>
      <c r="F7" s="14">
        <f>SUM(B7:E7)</f>
        <v>512</v>
      </c>
      <c r="G7" s="14">
        <v>15</v>
      </c>
      <c r="H7" s="14">
        <f>G7</f>
        <v>15</v>
      </c>
      <c r="I7" s="15">
        <v>3</v>
      </c>
    </row>
    <row r="8" spans="1:9" x14ac:dyDescent="0.25">
      <c r="A8" s="6" t="s">
        <v>3</v>
      </c>
      <c r="B8" s="6"/>
      <c r="C8" s="6"/>
      <c r="D8" s="6"/>
      <c r="E8" s="6"/>
      <c r="F8" s="6">
        <f>SUM(B8:E8)</f>
        <v>0</v>
      </c>
      <c r="G8" s="6"/>
      <c r="H8" s="6">
        <f>5+G8</f>
        <v>5</v>
      </c>
      <c r="I8" s="9"/>
    </row>
    <row r="9" spans="1:9" x14ac:dyDescent="0.25">
      <c r="A9" s="6" t="s">
        <v>4</v>
      </c>
      <c r="B9" s="6"/>
      <c r="C9" s="6"/>
      <c r="D9" s="6"/>
      <c r="E9" s="6"/>
      <c r="F9" s="6">
        <f>SUM(B9:E9)</f>
        <v>0</v>
      </c>
      <c r="G9" s="6"/>
      <c r="H9" s="6">
        <f>4+G9</f>
        <v>4</v>
      </c>
      <c r="I9" s="9"/>
    </row>
    <row r="10" spans="1:9" x14ac:dyDescent="0.25">
      <c r="G10" s="8"/>
      <c r="H10" s="8"/>
    </row>
    <row r="11" spans="1:9" x14ac:dyDescent="0.25">
      <c r="A11" s="1" t="s">
        <v>9</v>
      </c>
      <c r="G11" s="8"/>
      <c r="H11" s="8"/>
    </row>
    <row r="12" spans="1:9" ht="45" x14ac:dyDescent="0.25">
      <c r="A12" s="3" t="s">
        <v>8</v>
      </c>
      <c r="B12" s="4">
        <v>1</v>
      </c>
      <c r="C12" s="4">
        <v>2</v>
      </c>
      <c r="D12" s="4">
        <v>3</v>
      </c>
      <c r="E12" s="4">
        <v>4</v>
      </c>
      <c r="F12" s="4" t="s">
        <v>5</v>
      </c>
      <c r="G12" s="4" t="s">
        <v>6</v>
      </c>
      <c r="H12" s="5" t="s">
        <v>7</v>
      </c>
      <c r="I12" s="5" t="s">
        <v>30</v>
      </c>
    </row>
    <row r="13" spans="1:9" x14ac:dyDescent="0.25">
      <c r="A13" s="10" t="s">
        <v>11</v>
      </c>
      <c r="B13" s="10">
        <v>138</v>
      </c>
      <c r="C13" s="10">
        <v>139</v>
      </c>
      <c r="D13" s="10">
        <v>139</v>
      </c>
      <c r="E13" s="10">
        <v>130</v>
      </c>
      <c r="F13" s="10">
        <f>SUM(B13:E13)</f>
        <v>546</v>
      </c>
      <c r="G13" s="10">
        <v>15</v>
      </c>
      <c r="H13" s="10">
        <f>5+10+G13</f>
        <v>30</v>
      </c>
      <c r="I13" s="18">
        <v>1</v>
      </c>
    </row>
    <row r="14" spans="1:9" x14ac:dyDescent="0.25">
      <c r="A14" s="12" t="s">
        <v>1</v>
      </c>
      <c r="B14" s="12"/>
      <c r="C14" s="12"/>
      <c r="D14" s="12"/>
      <c r="E14" s="12"/>
      <c r="F14" s="12">
        <f>SUM(B14:E14)</f>
        <v>0</v>
      </c>
      <c r="G14" s="12"/>
      <c r="H14" s="12">
        <f>10+15+G14</f>
        <v>25</v>
      </c>
      <c r="I14" s="19">
        <v>2</v>
      </c>
    </row>
    <row r="15" spans="1:9" x14ac:dyDescent="0.25">
      <c r="A15" s="14" t="s">
        <v>12</v>
      </c>
      <c r="B15" s="14">
        <v>123</v>
      </c>
      <c r="C15" s="14">
        <v>125</v>
      </c>
      <c r="D15" s="14">
        <v>129</v>
      </c>
      <c r="E15" s="14">
        <v>132</v>
      </c>
      <c r="F15" s="14">
        <f>SUM(B15:E15)</f>
        <v>509</v>
      </c>
      <c r="G15" s="14">
        <v>10</v>
      </c>
      <c r="H15" s="14">
        <f>4+4+G15</f>
        <v>18</v>
      </c>
      <c r="I15" s="17">
        <v>3</v>
      </c>
    </row>
    <row r="16" spans="1:9" x14ac:dyDescent="0.25">
      <c r="A16" s="6" t="s">
        <v>10</v>
      </c>
      <c r="B16" s="6"/>
      <c r="C16" s="6"/>
      <c r="D16" s="6"/>
      <c r="E16" s="6"/>
      <c r="F16" s="6">
        <f>SUM(B16:E16)</f>
        <v>0</v>
      </c>
      <c r="G16" s="6"/>
      <c r="H16" s="6">
        <f>15+G16</f>
        <v>15</v>
      </c>
      <c r="I16" s="16"/>
    </row>
    <row r="17" spans="1:9" x14ac:dyDescent="0.25">
      <c r="A17" s="6" t="s">
        <v>23</v>
      </c>
      <c r="B17" s="6"/>
      <c r="C17" s="6"/>
      <c r="D17" s="6"/>
      <c r="E17" s="6"/>
      <c r="F17" s="6">
        <f>SUM(B17:E17)</f>
        <v>0</v>
      </c>
      <c r="G17" s="6"/>
      <c r="H17" s="6">
        <f>5</f>
        <v>5</v>
      </c>
      <c r="I17" s="16"/>
    </row>
    <row r="18" spans="1:9" x14ac:dyDescent="0.25">
      <c r="A18" s="6" t="s">
        <v>28</v>
      </c>
      <c r="B18" s="6">
        <v>118</v>
      </c>
      <c r="C18" s="6">
        <v>130</v>
      </c>
      <c r="D18" s="6">
        <v>127</v>
      </c>
      <c r="E18" s="6">
        <v>131</v>
      </c>
      <c r="F18" s="6">
        <f>SUM(B18:E18)</f>
        <v>506</v>
      </c>
      <c r="G18" s="6">
        <v>5</v>
      </c>
      <c r="H18" s="6">
        <f>G18</f>
        <v>5</v>
      </c>
      <c r="I18" s="16"/>
    </row>
    <row r="19" spans="1:9" x14ac:dyDescent="0.25">
      <c r="A19" s="6" t="s">
        <v>27</v>
      </c>
      <c r="B19" s="6">
        <v>125</v>
      </c>
      <c r="C19" s="6">
        <v>120</v>
      </c>
      <c r="D19" s="6">
        <v>129</v>
      </c>
      <c r="E19" s="6">
        <v>129</v>
      </c>
      <c r="F19" s="6">
        <f>SUM(B19:E19)</f>
        <v>503</v>
      </c>
      <c r="G19" s="6">
        <v>4</v>
      </c>
      <c r="H19" s="6">
        <f>G19</f>
        <v>4</v>
      </c>
      <c r="I19" s="16"/>
    </row>
    <row r="20" spans="1:9" x14ac:dyDescent="0.25">
      <c r="A20" s="7" t="s">
        <v>2</v>
      </c>
      <c r="B20" s="6">
        <v>145</v>
      </c>
      <c r="C20" s="6">
        <v>139</v>
      </c>
      <c r="D20" s="6">
        <v>140</v>
      </c>
      <c r="E20" s="16" t="s">
        <v>29</v>
      </c>
      <c r="F20" s="6">
        <f>SUM(B20:E20)</f>
        <v>424</v>
      </c>
      <c r="G20" s="6">
        <v>3</v>
      </c>
      <c r="H20" s="6">
        <f>G20</f>
        <v>3</v>
      </c>
      <c r="I20" s="16"/>
    </row>
    <row r="22" spans="1:9" x14ac:dyDescent="0.25">
      <c r="A22" s="1" t="s">
        <v>13</v>
      </c>
    </row>
    <row r="23" spans="1:9" ht="45" x14ac:dyDescent="0.25">
      <c r="A23" s="3" t="s">
        <v>8</v>
      </c>
      <c r="B23" s="4">
        <v>1</v>
      </c>
      <c r="C23" s="4">
        <v>2</v>
      </c>
      <c r="D23" s="4">
        <v>3</v>
      </c>
      <c r="E23" s="4">
        <v>4</v>
      </c>
      <c r="F23" s="4" t="s">
        <v>5</v>
      </c>
      <c r="G23" s="4" t="s">
        <v>6</v>
      </c>
      <c r="H23" s="5" t="s">
        <v>7</v>
      </c>
      <c r="I23" s="5" t="s">
        <v>30</v>
      </c>
    </row>
    <row r="24" spans="1:9" x14ac:dyDescent="0.25">
      <c r="A24" s="10" t="s">
        <v>1</v>
      </c>
      <c r="B24" s="10"/>
      <c r="C24" s="10"/>
      <c r="D24" s="10"/>
      <c r="E24" s="10"/>
      <c r="F24" s="10">
        <f>SUM(B24:E24)</f>
        <v>0</v>
      </c>
      <c r="G24" s="10"/>
      <c r="H24" s="10">
        <f>15+15+G24</f>
        <v>30</v>
      </c>
      <c r="I24" s="18">
        <v>1</v>
      </c>
    </row>
    <row r="25" spans="1:9" x14ac:dyDescent="0.25">
      <c r="A25" s="12" t="s">
        <v>25</v>
      </c>
      <c r="B25" s="12">
        <v>138</v>
      </c>
      <c r="C25" s="12">
        <v>142</v>
      </c>
      <c r="D25" s="12">
        <v>145</v>
      </c>
      <c r="E25" s="12">
        <v>136</v>
      </c>
      <c r="F25" s="12">
        <f>SUM(B25:E25)</f>
        <v>561</v>
      </c>
      <c r="G25" s="12">
        <v>15</v>
      </c>
      <c r="H25" s="12">
        <f>3+G25</f>
        <v>18</v>
      </c>
      <c r="I25" s="19">
        <v>2</v>
      </c>
    </row>
    <row r="26" spans="1:9" x14ac:dyDescent="0.25">
      <c r="A26" s="14" t="s">
        <v>12</v>
      </c>
      <c r="B26" s="14">
        <v>122</v>
      </c>
      <c r="C26" s="14">
        <v>130</v>
      </c>
      <c r="D26" s="14">
        <v>131</v>
      </c>
      <c r="E26" s="14">
        <v>129</v>
      </c>
      <c r="F26" s="14">
        <f>SUM(B26:E26)</f>
        <v>512</v>
      </c>
      <c r="G26" s="14">
        <v>10</v>
      </c>
      <c r="H26" s="14">
        <f>4+G26</f>
        <v>14</v>
      </c>
      <c r="I26" s="17">
        <v>3</v>
      </c>
    </row>
    <row r="27" spans="1:9" x14ac:dyDescent="0.25">
      <c r="A27" s="6" t="s">
        <v>10</v>
      </c>
      <c r="B27" s="6"/>
      <c r="C27" s="6"/>
      <c r="D27" s="6"/>
      <c r="E27" s="6"/>
      <c r="F27" s="6">
        <f>SUM(B27:E27)</f>
        <v>0</v>
      </c>
      <c r="G27" s="6"/>
      <c r="H27" s="6">
        <f>10+G27</f>
        <v>10</v>
      </c>
      <c r="I27" s="16"/>
    </row>
    <row r="28" spans="1:9" x14ac:dyDescent="0.25">
      <c r="A28" s="7" t="s">
        <v>17</v>
      </c>
      <c r="B28" s="6"/>
      <c r="C28" s="6"/>
      <c r="D28" s="6"/>
      <c r="E28" s="6"/>
      <c r="F28" s="6">
        <f>SUM(B28:E28)</f>
        <v>0</v>
      </c>
      <c r="G28" s="6"/>
      <c r="H28" s="6">
        <f>10+G28</f>
        <v>10</v>
      </c>
      <c r="I28" s="16"/>
    </row>
    <row r="29" spans="1:9" x14ac:dyDescent="0.25">
      <c r="A29" s="6" t="s">
        <v>3</v>
      </c>
      <c r="B29" s="6"/>
      <c r="C29" s="6"/>
      <c r="D29" s="6"/>
      <c r="E29" s="6"/>
      <c r="F29" s="6">
        <f>SUM(B29:E29)</f>
        <v>0</v>
      </c>
      <c r="G29" s="6"/>
      <c r="H29" s="6">
        <f>3+5+G29</f>
        <v>8</v>
      </c>
      <c r="I29" s="16"/>
    </row>
    <row r="30" spans="1:9" x14ac:dyDescent="0.25">
      <c r="A30" s="7" t="s">
        <v>14</v>
      </c>
      <c r="B30" s="7"/>
      <c r="C30" s="7"/>
      <c r="D30" s="7"/>
      <c r="E30" s="7"/>
      <c r="F30" s="7">
        <f>SUM(B30:E30)</f>
        <v>0</v>
      </c>
      <c r="G30" s="6"/>
      <c r="H30" s="6">
        <f>5+G30</f>
        <v>5</v>
      </c>
      <c r="I30" s="16"/>
    </row>
    <row r="31" spans="1:9" x14ac:dyDescent="0.25">
      <c r="A31" s="7" t="s">
        <v>27</v>
      </c>
      <c r="B31" s="6">
        <v>124</v>
      </c>
      <c r="C31" s="6">
        <v>130</v>
      </c>
      <c r="D31" s="6">
        <v>89</v>
      </c>
      <c r="E31" s="6">
        <v>119</v>
      </c>
      <c r="F31" s="6">
        <f>SUM(B31:E31)</f>
        <v>462</v>
      </c>
      <c r="G31" s="6">
        <v>5</v>
      </c>
      <c r="H31" s="6">
        <f>G31</f>
        <v>5</v>
      </c>
      <c r="I31" s="16"/>
    </row>
    <row r="32" spans="1:9" x14ac:dyDescent="0.25">
      <c r="A32" s="7" t="s">
        <v>24</v>
      </c>
      <c r="B32" s="6"/>
      <c r="C32" s="6"/>
      <c r="D32" s="6"/>
      <c r="E32" s="6"/>
      <c r="F32" s="6">
        <f>SUM(B32:E32)</f>
        <v>0</v>
      </c>
      <c r="G32" s="6"/>
      <c r="H32" s="6">
        <f>4+G32</f>
        <v>4</v>
      </c>
      <c r="I32" s="16"/>
    </row>
    <row r="33" spans="1:11" x14ac:dyDescent="0.25">
      <c r="A33" s="7" t="s">
        <v>23</v>
      </c>
      <c r="B33" s="6"/>
      <c r="C33" s="6"/>
      <c r="D33" s="6"/>
      <c r="E33" s="6"/>
      <c r="F33" s="6">
        <f>SUM(B33:E33)</f>
        <v>0</v>
      </c>
      <c r="G33" s="6"/>
      <c r="H33" s="6">
        <f>2+G33</f>
        <v>2</v>
      </c>
      <c r="I33" s="16"/>
    </row>
    <row r="35" spans="1:11" x14ac:dyDescent="0.25">
      <c r="A35" s="1" t="s">
        <v>15</v>
      </c>
    </row>
    <row r="36" spans="1:11" ht="45" x14ac:dyDescent="0.25">
      <c r="A36" s="3" t="s">
        <v>8</v>
      </c>
      <c r="B36" s="20"/>
      <c r="C36" s="28"/>
      <c r="D36" s="28"/>
      <c r="E36" s="24">
        <v>1</v>
      </c>
      <c r="F36" s="4" t="s">
        <v>5</v>
      </c>
      <c r="G36" s="4" t="s">
        <v>6</v>
      </c>
      <c r="H36" s="5" t="s">
        <v>7</v>
      </c>
      <c r="I36" s="5" t="s">
        <v>30</v>
      </c>
    </row>
    <row r="37" spans="1:11" x14ac:dyDescent="0.25">
      <c r="A37" s="10" t="s">
        <v>1</v>
      </c>
      <c r="B37" s="21"/>
      <c r="C37" s="29"/>
      <c r="D37" s="29"/>
      <c r="E37" s="25"/>
      <c r="F37" s="10">
        <f>SUM(B37:E37)</f>
        <v>0</v>
      </c>
      <c r="G37" s="10"/>
      <c r="H37" s="10">
        <f>15+15+G37</f>
        <v>30</v>
      </c>
      <c r="I37" s="18">
        <v>1</v>
      </c>
    </row>
    <row r="38" spans="1:11" x14ac:dyDescent="0.25">
      <c r="A38" s="10" t="s">
        <v>2</v>
      </c>
      <c r="B38" s="21"/>
      <c r="C38" s="29"/>
      <c r="D38" s="29"/>
      <c r="E38" s="25">
        <v>82</v>
      </c>
      <c r="F38" s="10">
        <f>SUM(B38:E38)</f>
        <v>82</v>
      </c>
      <c r="G38" s="10">
        <v>10</v>
      </c>
      <c r="H38" s="10">
        <f>10+10+G38</f>
        <v>30</v>
      </c>
      <c r="I38" s="18">
        <v>1</v>
      </c>
    </row>
    <row r="39" spans="1:11" x14ac:dyDescent="0.25">
      <c r="A39" s="14" t="s">
        <v>14</v>
      </c>
      <c r="B39" s="22"/>
      <c r="C39" s="30"/>
      <c r="D39" s="30"/>
      <c r="E39" s="26">
        <v>94</v>
      </c>
      <c r="F39" s="14">
        <f>SUM(B39:E39)</f>
        <v>94</v>
      </c>
      <c r="G39" s="14">
        <v>15</v>
      </c>
      <c r="H39" s="14">
        <f>5+G39</f>
        <v>20</v>
      </c>
      <c r="I39" s="17">
        <v>3</v>
      </c>
    </row>
    <row r="40" spans="1:11" x14ac:dyDescent="0.25">
      <c r="A40" s="6" t="s">
        <v>10</v>
      </c>
      <c r="B40" s="23"/>
      <c r="C40" s="31"/>
      <c r="D40" s="31"/>
      <c r="E40" s="27">
        <v>68</v>
      </c>
      <c r="F40" s="6">
        <f>SUM(B40:E40)</f>
        <v>68</v>
      </c>
      <c r="G40" s="6">
        <v>5</v>
      </c>
      <c r="H40" s="6">
        <f>3+G40</f>
        <v>8</v>
      </c>
      <c r="I40" s="6"/>
    </row>
    <row r="41" spans="1:11" x14ac:dyDescent="0.25">
      <c r="A41" s="6" t="s">
        <v>4</v>
      </c>
      <c r="B41" s="23"/>
      <c r="C41" s="31"/>
      <c r="D41" s="31"/>
      <c r="E41" s="27"/>
      <c r="F41" s="6">
        <f>SUM(B41:E41)</f>
        <v>0</v>
      </c>
      <c r="G41" s="6"/>
      <c r="H41" s="6">
        <f>4+G41</f>
        <v>4</v>
      </c>
      <c r="I41" s="16"/>
    </row>
    <row r="43" spans="1:11" x14ac:dyDescent="0.25">
      <c r="A43" s="1" t="s">
        <v>16</v>
      </c>
    </row>
    <row r="44" spans="1:11" ht="45" x14ac:dyDescent="0.25">
      <c r="A44" s="3" t="s">
        <v>8</v>
      </c>
      <c r="B44" s="4">
        <v>150</v>
      </c>
      <c r="C44" s="4">
        <v>150</v>
      </c>
      <c r="D44" s="4">
        <v>20</v>
      </c>
      <c r="E44" s="4">
        <v>20</v>
      </c>
      <c r="F44" s="4">
        <v>10</v>
      </c>
      <c r="G44" s="4">
        <v>10</v>
      </c>
      <c r="H44" s="4" t="s">
        <v>5</v>
      </c>
      <c r="I44" s="4" t="s">
        <v>6</v>
      </c>
      <c r="J44" s="5" t="s">
        <v>7</v>
      </c>
      <c r="K44" s="5" t="s">
        <v>30</v>
      </c>
    </row>
    <row r="45" spans="1:11" x14ac:dyDescent="0.25">
      <c r="A45" s="10" t="s">
        <v>2</v>
      </c>
      <c r="B45" s="18">
        <v>95</v>
      </c>
      <c r="C45" s="18">
        <v>93</v>
      </c>
      <c r="D45" s="18">
        <v>94</v>
      </c>
      <c r="E45" s="18">
        <v>97</v>
      </c>
      <c r="F45" s="18">
        <v>86</v>
      </c>
      <c r="G45" s="18">
        <v>93</v>
      </c>
      <c r="H45" s="10">
        <f>SUM(B45:G45)</f>
        <v>558</v>
      </c>
      <c r="I45" s="10">
        <v>15</v>
      </c>
      <c r="J45" s="10">
        <f>15+I45</f>
        <v>30</v>
      </c>
      <c r="K45" s="18">
        <v>1</v>
      </c>
    </row>
    <row r="46" spans="1:11" x14ac:dyDescent="0.25">
      <c r="A46" s="12" t="s">
        <v>10</v>
      </c>
      <c r="B46" s="19">
        <v>96</v>
      </c>
      <c r="C46" s="19">
        <v>95</v>
      </c>
      <c r="D46" s="19">
        <v>96</v>
      </c>
      <c r="E46" s="19">
        <v>93</v>
      </c>
      <c r="F46" s="19">
        <v>80</v>
      </c>
      <c r="G46" s="19">
        <v>92</v>
      </c>
      <c r="H46" s="12">
        <f>SUM(B46:G46)</f>
        <v>552</v>
      </c>
      <c r="I46" s="12">
        <v>10</v>
      </c>
      <c r="J46" s="12">
        <f>15+I46</f>
        <v>25</v>
      </c>
      <c r="K46" s="19">
        <v>2</v>
      </c>
    </row>
    <row r="47" spans="1:11" x14ac:dyDescent="0.25">
      <c r="A47" s="14" t="s">
        <v>17</v>
      </c>
      <c r="B47" s="17"/>
      <c r="C47" s="17"/>
      <c r="D47" s="17"/>
      <c r="E47" s="17"/>
      <c r="F47" s="17"/>
      <c r="G47" s="17"/>
      <c r="H47" s="14">
        <f>SUM(B47:G47)</f>
        <v>0</v>
      </c>
      <c r="I47" s="14"/>
      <c r="J47" s="14">
        <f>10+5+I47</f>
        <v>15</v>
      </c>
      <c r="K47" s="17">
        <v>3</v>
      </c>
    </row>
    <row r="48" spans="1:11" x14ac:dyDescent="0.25">
      <c r="A48" s="14" t="s">
        <v>3</v>
      </c>
      <c r="B48" s="17"/>
      <c r="C48" s="17"/>
      <c r="D48" s="17"/>
      <c r="E48" s="17"/>
      <c r="F48" s="17"/>
      <c r="G48" s="17"/>
      <c r="H48" s="14">
        <f>SUM(B48:G48)</f>
        <v>0</v>
      </c>
      <c r="I48" s="14"/>
      <c r="J48" s="14">
        <f>5+10+I48</f>
        <v>15</v>
      </c>
      <c r="K48" s="17">
        <v>3</v>
      </c>
    </row>
    <row r="49" spans="1:11" x14ac:dyDescent="0.25">
      <c r="A49" s="7" t="s">
        <v>26</v>
      </c>
      <c r="B49" s="7"/>
      <c r="C49" s="7"/>
      <c r="D49" s="7"/>
      <c r="E49" s="7"/>
      <c r="F49" s="7"/>
      <c r="G49" s="7"/>
      <c r="H49" s="7">
        <f>SUM(B49:G49)</f>
        <v>0</v>
      </c>
      <c r="I49" s="6"/>
      <c r="J49" s="6">
        <f>4+I49</f>
        <v>4</v>
      </c>
      <c r="K49" s="16"/>
    </row>
    <row r="51" spans="1:11" x14ac:dyDescent="0.25">
      <c r="A51" s="1" t="s">
        <v>18</v>
      </c>
    </row>
    <row r="52" spans="1:11" ht="45" x14ac:dyDescent="0.25">
      <c r="A52" s="3" t="s">
        <v>8</v>
      </c>
      <c r="B52" s="4" t="s">
        <v>19</v>
      </c>
      <c r="C52" s="4" t="s">
        <v>20</v>
      </c>
      <c r="D52" s="4" t="s">
        <v>21</v>
      </c>
      <c r="E52" s="4"/>
      <c r="F52" s="4" t="s">
        <v>5</v>
      </c>
      <c r="G52" s="4" t="s">
        <v>6</v>
      </c>
      <c r="H52" s="5" t="s">
        <v>7</v>
      </c>
      <c r="I52" s="5" t="s">
        <v>30</v>
      </c>
    </row>
    <row r="53" spans="1:11" x14ac:dyDescent="0.25">
      <c r="A53" s="10" t="s">
        <v>3</v>
      </c>
      <c r="B53" s="10"/>
      <c r="C53" s="10"/>
      <c r="D53" s="10"/>
      <c r="E53" s="10"/>
      <c r="F53" s="10">
        <f>SUM(B53:E53)</f>
        <v>0</v>
      </c>
      <c r="G53" s="10"/>
      <c r="H53" s="10">
        <f>15+15+G53</f>
        <v>30</v>
      </c>
      <c r="I53" s="10">
        <v>1</v>
      </c>
    </row>
    <row r="54" spans="1:11" x14ac:dyDescent="0.25">
      <c r="A54" s="12" t="s">
        <v>17</v>
      </c>
      <c r="B54" s="12"/>
      <c r="C54" s="12"/>
      <c r="D54" s="12"/>
      <c r="E54" s="12"/>
      <c r="F54" s="12">
        <f>SUM(B54:E54)</f>
        <v>0</v>
      </c>
      <c r="G54" s="12"/>
      <c r="H54" s="12">
        <f>10+10+G54</f>
        <v>20</v>
      </c>
      <c r="I54" s="12">
        <v>2</v>
      </c>
    </row>
  </sheetData>
  <sortState xmlns:xlrd2="http://schemas.microsoft.com/office/spreadsheetml/2017/richdata2" ref="A45:K49">
    <sortCondition descending="1" ref="J45:J49"/>
  </sortState>
  <pageMargins left="0.62992125984251968" right="0.23622047244094491" top="0.35433070866141736" bottom="0.55118110236220474" header="0.31496062992125984" footer="0.31496062992125984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Owen</dc:creator>
  <cp:lastModifiedBy>David Owen</cp:lastModifiedBy>
  <cp:lastPrinted>2021-09-24T21:22:31Z</cp:lastPrinted>
  <dcterms:created xsi:type="dcterms:W3CDTF">2021-07-05T21:43:00Z</dcterms:created>
  <dcterms:modified xsi:type="dcterms:W3CDTF">2021-09-27T20:48:17Z</dcterms:modified>
</cp:coreProperties>
</file>